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HUONG_DAN" sheetId="1" r:id="rId1"/>
    <sheet name="CHECKLIST" sheetId="2" r:id="rId2"/>
  </sheets>
  <calcPr calcId="191029" fullCalcOnLoad="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4">
    <numFmt numFmtId="56" formatCode="&quot;上午/下午 &quot;hh&quot;時&quot;mm&quot;分&quot;ss&quot;秒 &quot;"/>
    <numFmt numFmtId="60" formatCode="0.0%"/>
    <numFmt numFmtId="61" formatCode="0.0"/>
    <numFmt numFmtId="62" formatCode="dd/mm/yyyy"/>
  </numFmts>
  <fonts count="2">
    <font>
      <sz val="12"/>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rgb="FFE8EEF3"/>
        <bgColor indexed="64"/>
      </patternFill>
    </fill>
  </fills>
  <borders count="1">
    <border>
      <left/>
      <right/>
      <top/>
      <bottom/>
      <diagonal/>
    </border>
  </borders>
  <cellStyleXfs count="1">
    <xf numFmtId="0" fontId="0" fillId="0" borderId="0"/>
  </cellStyleXfs>
  <cellXfs count="4">
    <xf numFmtId="0" fontId="0" fillId="0" borderId="0" xfId="0" applyNumberFormat="1"/>
    <xf numFmtId="9" fontId="0" fillId="0" borderId="0" xfId="0" applyNumberFormat="1"/>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10"/>
  <sheetViews>
    <sheetView workbookViewId="0"/>
  </sheetViews>
  <cols>
    <col min="1" max="1" width="118.83203125" customWidth="1"/>
  </cols>
  <sheetData>
    <row r="1">
      <c r="A1" t="str" s="2">
        <v>Checklist 12 mục chuẩn bị listing trước khi bật GMV Max</v>
      </c>
    </row>
    <row r="3">
      <c r="A3" t="str" s="2">
        <v>Cách dùng</v>
      </c>
    </row>
    <row r="4">
      <c r="A4" t="str" s="3">
        <v>1. Chạy một lượt trước khi bật. Với mỗi mục, đọc "Việc cần làm" và "Vì sao" (checklist không giải thích thì không ai làm đúng khi gặp trường hợp lệch chuẩn), rồi chọn Đạt, Chưa đạt hoặc Không áp dụng ở cột Trạng thái.</v>
      </c>
    </row>
    <row r="5">
      <c r="A5" t="str" s="3">
        <v>2. Cột "Điều kiện cứng" đánh dấu 4 mục bắt buộc trong bài (mục 1, 2, 9, 10). Cột "Rà lại hằng tuần" đánh dấu 4 mục biến động theo thời gian thực sau khi camp đã chạy (mục 1, 2, 10, 11) — đưa chúng vào lịch kiểm tra hằng tuần.</v>
      </c>
    </row>
    <row r="6">
      <c r="A6" t="str" s="3">
        <v>3. Cuối sheet CHECKLIST có bảng tổng hợp theo nhóm (COUNTIF) và tỉ lệ đạt tự tính; mục 12 cam kết không chạm camp 72 giờ đầu.</v>
      </c>
    </row>
    <row r="7">
      <c r="A7" t="str" s="3">
        <v>4. Ghi lại ngày giờ mỗi lần thay đổi bất cứ thứ gì (giá, voucher, danh sách SKU, ROI mục tiêu, số video) — với hệ thống hầu như không báo lỗi, nhật ký thay đổi là công cụ chẩn đoán duy nhất có ích. Dùng cột Ghi chú cho việc này khi cần.</v>
      </c>
    </row>
    <row r="9">
      <c r="A9" t="str" s="3">
        <v>Hướng dẫn chi tiết: https://www.mediaomni.site/blog/checklist-listing-truoc-khi-bat-gmv-max</v>
      </c>
    </row>
    <row r="10">
      <c r="A10" t="str" s="3">
        <v>Media Omni — mediaomni.site</v>
      </c>
    </row>
  </sheetData>
  <ignoredErrors>
    <ignoredError numberStoredAsText="1" sqref="A1:A10"/>
  </ignoredErrors>
</worksheet>
</file>

<file path=xl/worksheets/sheet2.xml><?xml version="1.0" encoding="utf-8"?>
<worksheet xmlns="http://schemas.openxmlformats.org/spreadsheetml/2006/main" xmlns:r="http://schemas.openxmlformats.org/officeDocument/2006/relationships">
  <dimension ref="A1:I24"/>
  <sheetViews>
    <sheetView workbookViewId="0">
      <pane ySplit="1" topLeftCell="A2" activePane="bottomLeft" state="frozen"/>
      <selection pane="bottomLeft" activeCell="A2" sqref="A2"/>
    </sheetView>
  </sheetViews>
  <cols>
    <col min="1" max="1" width="6.83203125" customWidth="1"/>
    <col min="2" max="2" width="34.83203125" customWidth="1"/>
    <col min="3" max="3" width="44.83203125" customWidth="1"/>
    <col min="4" max="4" width="64.83203125" customWidth="1"/>
    <col min="5" max="5" width="80.83203125" customWidth="1"/>
    <col min="6" max="6" width="18.83203125" customWidth="1"/>
    <col min="7" max="7" width="32.83203125" customWidth="1"/>
    <col min="8" max="8" width="18.83203125" customWidth="1"/>
    <col min="9" max="9" width="22.83203125" customWidth="1"/>
  </cols>
  <sheetData>
    <row r="1">
      <c r="A1" t="str" s="2">
        <v>STT</v>
      </c>
      <c r="B1" t="str" s="2">
        <v>Nhóm</v>
      </c>
      <c r="C1" t="str" s="2">
        <v>Mục kiểm tra</v>
      </c>
      <c r="D1" t="str" s="2">
        <v>Việc cần làm</v>
      </c>
      <c r="E1" t="str" s="2">
        <v>Vì sao</v>
      </c>
      <c r="F1" t="str" s="2">
        <v>Trạng thái (chọn)</v>
      </c>
      <c r="G1" t="str" s="2">
        <v>Ghi chú (nhập)</v>
      </c>
      <c r="H1" t="str" s="2">
        <v>Rà lại hằng tuần (theo bài)</v>
      </c>
      <c r="I1" t="str" s="2">
        <v>Điều kiện cứng trước khi bật (theo bài)</v>
      </c>
    </row>
    <row r="2">
      <c r="A2">
        <v>1</v>
      </c>
      <c r="B2" t="str" s="3">
        <v>Sản phẩm phải sạch và luôn khả dụng (mục 1–3)</v>
      </c>
      <c r="C2" t="str" s="3">
        <v>Không còn cảnh báo vi phạm nào trên listing</v>
      </c>
      <c r="D2" t="str" s="3">
        <v>Rà toàn bộ SKU định đưa vào camp, kiểm tra mục vi phạm / cảnh báo trong Seller Center, xử lý hết trước khi bật.</v>
      </c>
      <c r="E2" t="str" s="3">
        <v>Nguyên nhân số một của hiện tượng "camp tự nhiên tụt chi tiêu": hệ thống không báo lớn nên bạn mất vài ngày mới phát hiện. Hay gặp: từ ngữ cấm trong tiêu đề, ảnh chứa yếu tố không được phép, thuộc tính khai sai ngành hàng.</v>
      </c>
      <c r="H2" t="str" s="3">
        <v>Có</v>
      </c>
      <c r="I2" t="str" s="3">
        <v>Có</v>
      </c>
    </row>
    <row r="3">
      <c r="A3">
        <v>2</v>
      </c>
      <c r="B3" t="str" s="3">
        <v>Sản phẩm phải sạch và luôn khả dụng (mục 1–3)</v>
      </c>
      <c r="C3" t="str" s="3">
        <v>Tồn kho đủ cho kịch bản đơn tăng gấp 2–3 lần</v>
      </c>
      <c r="D3" t="str" s="3">
        <v>Tính tồn kho theo kịch bản xấu nhất, không theo mức bán hiện tại. Không đủ thì giảm số SKU trong camp thay vì hy vọng.</v>
      </c>
      <c r="E3" t="str" s="3">
        <v>Hết hàng gây thiệt hại kép: sản phẩm rơi khỏi nhóm đủ điều kiện và camp mất nguồn phân phối; khi hàng về và bật lại, hệ thống đã mất chuỗi dữ liệu liên tục và phải học lại phần lớn.</v>
      </c>
      <c r="H3" t="str" s="3">
        <v>Có</v>
      </c>
      <c r="I3" t="str" s="3">
        <v>Có</v>
      </c>
    </row>
    <row r="4">
      <c r="A4">
        <v>3</v>
      </c>
      <c r="B4" t="str" s="3">
        <v>Sản phẩm phải sạch và luôn khả dụng (mục 1–3)</v>
      </c>
      <c r="C4" t="str" s="3">
        <v>Các chỉ số vận hành shop ở mức an toàn</v>
      </c>
      <c r="D4" t="str" s="3">
        <v>Kiểm tra điểm shop, tỷ lệ giao đúng hạn, tỷ lệ huỷ do người bán, thời gian phản hồi tin nhắn.</v>
      </c>
      <c r="E4" t="str" s="3">
        <v>Ảnh hưởng khả năng sản phẩm được đưa vào nhóm đủ điều kiện và tỷ lệ chốt đơn (người mua nhìn thấy các chỉ số này). Sửa mất thời gian tính bằng tuần nên cần bắt đầu sớm nhất.</v>
      </c>
      <c r="H4" t="str" s="3">
        <v>—</v>
      </c>
      <c r="I4" t="str" s="3">
        <v>—</v>
      </c>
    </row>
    <row r="5">
      <c r="A5">
        <v>4</v>
      </c>
      <c r="B5" t="str" s="3">
        <v>Trang sản phẩm phải chốt được đơn (mục 4–7)</v>
      </c>
      <c r="C5" t="str" s="3">
        <v>Ảnh chính và tiêu đề nói xong giá trị trong hai giây</v>
      </c>
      <c r="D5" t="str" s="3">
        <v>Ảnh chính nền sạch, sản phẩm chiếm phần lớn khung, đọc được trên màn hình điện thoại nhỏ. Tiêu đề đặt từ khoá chính và lợi ích rõ ở đầu, không nhồi.</v>
      </c>
      <c r="E5" t="str" s="3">
        <v>Người dùng đến từ video đang ở trạng thái lướt, không ở trạng thái mua; hai giây đầu quyết định họ ở lại hay quay ra. Đây là biến rẻ nhất trong danh sách — sửa ảnh mất một buổi.</v>
      </c>
      <c r="H5" t="str" s="3">
        <v>—</v>
      </c>
      <c r="I5" t="str" s="3">
        <v>—</v>
      </c>
    </row>
    <row r="6">
      <c r="A6">
        <v>5</v>
      </c>
      <c r="B6" t="str" s="3">
        <v>Trang sản phẩm phải chốt được đơn (mục 4–7)</v>
      </c>
      <c r="C6" t="str" s="3">
        <v>Ảnh phụ trả lời đủ năm câu hỏi trước khi mua</v>
      </c>
      <c r="D6" t="str" s="3">
        <v>Bộ ảnh phụ trả lời được: sản phẩm thật trông thế nào, kích thước / dung tích ra sao, dùng thế nào, có gì trong hộp, ai đã dùng và nói gì.</v>
      </c>
      <c r="E6" t="str" s="3">
        <v>Mỗi câu hỏi không được trả lời là một lý do rời trang. Trên TikTok Shop người mua thường không nhắn tin hỏi — họ thoát.</v>
      </c>
      <c r="H6" t="str" s="3">
        <v>—</v>
      </c>
      <c r="I6" t="str" s="3">
        <v>—</v>
      </c>
    </row>
    <row r="7">
      <c r="A7">
        <v>6</v>
      </c>
      <c r="B7" t="str" s="3">
        <v>Trang sản phẩm phải chốt được đơn (mục 4–7)</v>
      </c>
      <c r="C7" t="str" s="3">
        <v>Có đánh giá thật, và đủ nhiều để tạo tin cậy</v>
      </c>
      <c r="D7" t="str" s="3">
        <v>Trước khi bật quảng cáo, gom đánh giá bằng nguồn organic, affiliate và các chương trình của sàn.</v>
      </c>
      <c r="E7" t="str" s="3">
        <v>Đánh giá vừa ảnh hưởng quyết định của người mua, vừa là tín hiệu đầu vào cho hệ thống dự đoán tỷ lệ chuyển đổi. Không có ngưỡng do nền tảng công bố — mở trang trên điện thoại như người lạ và tự hỏi mình có đủ tin để đặt hàng không.</v>
      </c>
      <c r="H7" t="str" s="3">
        <v>—</v>
      </c>
      <c r="I7" t="str" s="3">
        <v>—</v>
      </c>
    </row>
    <row r="8">
      <c r="A8">
        <v>7</v>
      </c>
      <c r="B8" t="str" s="3">
        <v>Trang sản phẩm phải chốt được đơn (mục 4–7)</v>
      </c>
      <c r="C8" t="str" s="3">
        <v>Mô tả và thuộc tính điền đủ, biến thể đặt tên rõ</v>
      </c>
      <c r="D8" t="str" s="3">
        <v>Điền hết trường thuộc tính ngành hàng, viết mô tả trả lời trước những câu hỏi hay gặp, đặt tên biến thể theo cách người mua nghĩ chứ không theo mã nội bộ.</v>
      </c>
      <c r="E8" t="str" s="3">
        <v>Thuộc tính đầy đủ giúp sản phẩm được phân loại đúng và xuất hiện đúng ngữ cảnh. Biến thể đặt tên khó hiểu ("PL-02-XL") tạo ma sát ở bước cuối cùng — chỗ đắt nhất để mất khách.</v>
      </c>
      <c r="H8" t="str" s="3">
        <v>—</v>
      </c>
      <c r="I8" t="str" s="3">
        <v>—</v>
      </c>
    </row>
    <row r="9">
      <c r="A9">
        <v>8</v>
      </c>
      <c r="B9" t="str" s="3">
        <v>Kinh tế đơn hàng phải khớp trước khi đặt mục tiêu (mục 8–9)</v>
      </c>
      <c r="C9" t="str" s="3">
        <v>Giá và voucher chốt cứng, không đổi trong ít nhất 7 ngày đầu</v>
      </c>
      <c r="D9" t="str" s="3">
        <v>Quyết giá bán, mức voucher và chương trình khuyến mãi trước khi bật, rồi khoá lại.</v>
      </c>
      <c r="E9" t="str" s="3">
        <v>Mỗi lần đổi giá là một lần thuật toán phải học lại quan hệ giữa giá và tỷ lệ chốt, vừa kéo dài thời gian học vừa làm nhiễu dữ liệu đánh giá camp. Sắp có chiến dịch sàn trong vài ngày tới thì chờ chiến dịch đó rồi mới bật.</v>
      </c>
      <c r="H9" t="str" s="3">
        <v>—</v>
      </c>
      <c r="I9" t="str" s="3">
        <v>—</v>
      </c>
    </row>
    <row r="10">
      <c r="A10">
        <v>9</v>
      </c>
      <c r="B10" t="str" s="3">
        <v>Kinh tế đơn hàng phải khớp trước khi đặt mục tiêu (mục 8–9)</v>
      </c>
      <c r="C10" t="str" s="3">
        <v>Bảng biên lợi nhuận cập nhật biểu phí mới, tính ra ROI hoà vốn</v>
      </c>
      <c r="D10" t="str" s="3">
        <v>Với từng SKU, trừ đủ giá vốn, phí sàn theo biểu phí hiện hành, hoa hồng affiliate, voucher, phí vận chuyển bạn trợ giá và tỷ lệ hoàn / huỷ. ROI hoà vốn = 1 ÷ biên lợi nhuận. Rồi đối chiếu với ROI hệ thống đề xuất (ROI đề xuất = GMV non-LIVE lịch sử ÷ chi phí quảng cáo lịch sử).</v>
      </c>
      <c r="E10" t="str" s="3">
        <v>Đây là con số dùng để đánh giá mọi thứ về sau; sai thì mọi quyết định sau đó sai theo. Nhiều bảng tính vẫn chạy biểu phí cũ (TikTok Shop nâng biểu phí từ 09/05/2026). Nếu ROI đề xuất thấp hơn ROI hoà vốn, đừng bật rồi hy vọng — sửa bài toán sản phẩm trước.</v>
      </c>
      <c r="H10" t="str" s="3">
        <v>—</v>
      </c>
      <c r="I10" t="str" s="3">
        <v>Có</v>
      </c>
    </row>
    <row r="11">
      <c r="A11">
        <v>10</v>
      </c>
      <c r="B11" t="str" s="3">
        <v>Nguyên liệu cho thuật toán (mục 10–11)</v>
      </c>
      <c r="C11" t="str" s="3">
        <v>Đếm pool video khả dụng và đảm bảo video đã gắn sản phẩm</v>
      </c>
      <c r="D11" t="str" s="3">
        <v>Đếm chính xác số video đang khả dụng cho từng SKU, xác nhận đã gắn (anchor) đúng sản phẩm. Ghi con số này lại làm mốc.</v>
      </c>
      <c r="E11" t="str" s="3">
        <v>Pool mỏng thì hệ thống hết cửa thăm dò, chi tiêu tự co lại mà không có cảnh báo. Tài liệu chính thức chỉ nêu con số cho LIVE GMV Max (ít nhất 50–70 video mỗi chu kỳ, bổ sung 5–10 video mới mỗi ngày); Product GMV Max chưa có ngưỡng cứng. Ghi con số pool là cách duy nhất phát hiện khi pool co lại.</v>
      </c>
      <c r="H11" t="str" s="3">
        <v>Có</v>
      </c>
      <c r="I11" t="str" s="3">
        <v>Có</v>
      </c>
    </row>
    <row r="12">
      <c r="A12">
        <v>11</v>
      </c>
      <c r="B12" t="str" s="3">
        <v>Nguyên liệu cho thuật toán (mục 10–11)</v>
      </c>
      <c r="C12" t="str" s="3">
        <v>Uỷ quyền video affiliate còn hiệu lực và có nhịp bổ sung</v>
      </c>
      <c r="D12" t="str" s="3">
        <v>Kiểm tra các video affiliate đang dùng còn hiệu lực uỷ quyền không, và đặt lịch bổ sung video mới theo tuần.</v>
      </c>
      <c r="E12" t="str" s="3">
        <v>Creator có thể xoá bài, đổi chế độ riêng tư hoặc thu hồi uỷ quyền bất kỳ lúc nào; khi đó pool co lại và chi tiêu co theo, lặng lẽ. Bơm video mới là can thiệp duy nhất không phá giai đoạn học.</v>
      </c>
      <c r="H12" t="str" s="3">
        <v>Có</v>
      </c>
      <c r="I12" t="str" s="3">
        <v>—</v>
      </c>
    </row>
    <row r="13">
      <c r="A13">
        <v>12</v>
      </c>
      <c r="B13" t="str" s="3">
        <v>Dọn nhà trước khi bật (mục 12)</v>
      </c>
      <c r="C13" t="str" s="3">
        <v>Xác nhận tài khoản quảng cáo chính, rà camp thủ công, và cam kết không chạm 72 giờ</v>
      </c>
      <c r="D13" t="str" s="3">
        <v>Ba việc: (1) xác nhận đúng tài khoản quảng cáo chính — mỗi cửa hàng chỉ được dùng một tài khoản để truy cập GMV Max; (2) liệt kê các camp Video / Product Shopping Ads đang chạy cho SKU sắp đưa vào — chúng sẽ bị tạm dừng hoặc bị ảnh hưởng; (3) viết cam kết: không chạm camp trong 72 giờ đầu, mỗi thay đổi cách nhau tối thiểu ba ngày, mỗi lần chỉ đổi một biến.</v>
      </c>
      <c r="E13" t="str" s="3">
        <v>Hệ thống tối ưu ROI theo ngày, đổi liên tục cắt ngang quá trình học. Cam kết này còn có giá trị tiền mặt: ROI Protection (ad credit khi ROI rớt dưới 90% ROI mục tiêu ngày, camp trên 20 đơn/ngày) bị mất nếu có chỉnh ROI thủ công hoặc chỉnh sửa sản phẩm trong ngày.</v>
      </c>
      <c r="H13" t="str" s="3">
        <v>—</v>
      </c>
      <c r="I13" t="str" s="3">
        <v>—</v>
      </c>
    </row>
    <row r="15">
      <c r="B15" t="str" s="2">
        <v>Tổng hợp theo nhóm</v>
      </c>
      <c r="C15" t="str" s="2">
        <v>Số mục</v>
      </c>
      <c r="D15" t="str" s="2">
        <v>Đạt</v>
      </c>
      <c r="E15" t="str" s="2">
        <v>Chưa đạt</v>
      </c>
      <c r="F15" t="str" s="2">
        <v>Không áp dụng</v>
      </c>
      <c r="G15" t="str" s="2">
        <v>Chưa chấm</v>
      </c>
      <c r="H15" t="str" s="2">
        <v>Tỉ lệ đạt (trên mục áp dụng)</v>
      </c>
    </row>
    <row r="16">
      <c r="B16" t="str" s="3">
        <v>Sản phẩm phải sạch và luôn khả dụng (mục 1–3)</v>
      </c>
      <c r="C16">
        <f>COUNTIF($B$2:$B$13,B16)</f>
      </c>
      <c r="D16">
        <f>COUNTIFS($B$2:$B$13,B16,$F$2:$F$13,"Đạt")</f>
      </c>
      <c r="E16">
        <f>COUNTIFS($B$2:$B$13,B16,$F$2:$F$13,"Chưa đạt")</f>
      </c>
      <c r="F16">
        <f>COUNTIFS($B$2:$B$13,B16,$F$2:$F$13,"Không áp dụng")</f>
      </c>
      <c r="G16">
        <f>C16-D16-E16-F16</f>
      </c>
      <c r="H16" s="1">
        <f>IF(C16-F16-G16=0,"n/a",D16/(C16-F16))</f>
      </c>
    </row>
    <row r="17">
      <c r="B17" t="str" s="3">
        <v>Trang sản phẩm phải chốt được đơn (mục 4–7)</v>
      </c>
      <c r="C17">
        <f>COUNTIF($B$2:$B$13,B17)</f>
      </c>
      <c r="D17">
        <f>COUNTIFS($B$2:$B$13,B17,$F$2:$F$13,"Đạt")</f>
      </c>
      <c r="E17">
        <f>COUNTIFS($B$2:$B$13,B17,$F$2:$F$13,"Chưa đạt")</f>
      </c>
      <c r="F17">
        <f>COUNTIFS($B$2:$B$13,B17,$F$2:$F$13,"Không áp dụng")</f>
      </c>
      <c r="G17">
        <f>C17-D17-E17-F17</f>
      </c>
      <c r="H17" s="1">
        <f>IF(C17-F17-G17=0,"n/a",D17/(C17-F17))</f>
      </c>
    </row>
    <row r="18">
      <c r="B18" t="str" s="3">
        <v>Kinh tế đơn hàng phải khớp trước khi đặt mục tiêu (mục 8–9)</v>
      </c>
      <c r="C18">
        <f>COUNTIF($B$2:$B$13,B18)</f>
      </c>
      <c r="D18">
        <f>COUNTIFS($B$2:$B$13,B18,$F$2:$F$13,"Đạt")</f>
      </c>
      <c r="E18">
        <f>COUNTIFS($B$2:$B$13,B18,$F$2:$F$13,"Chưa đạt")</f>
      </c>
      <c r="F18">
        <f>COUNTIFS($B$2:$B$13,B18,$F$2:$F$13,"Không áp dụng")</f>
      </c>
      <c r="G18">
        <f>C18-D18-E18-F18</f>
      </c>
      <c r="H18" s="1">
        <f>IF(C18-F18-G18=0,"n/a",D18/(C18-F18))</f>
      </c>
    </row>
    <row r="19">
      <c r="B19" t="str" s="3">
        <v>Nguyên liệu cho thuật toán (mục 10–11)</v>
      </c>
      <c r="C19">
        <f>COUNTIF($B$2:$B$13,B19)</f>
      </c>
      <c r="D19">
        <f>COUNTIFS($B$2:$B$13,B19,$F$2:$F$13,"Đạt")</f>
      </c>
      <c r="E19">
        <f>COUNTIFS($B$2:$B$13,B19,$F$2:$F$13,"Chưa đạt")</f>
      </c>
      <c r="F19">
        <f>COUNTIFS($B$2:$B$13,B19,$F$2:$F$13,"Không áp dụng")</f>
      </c>
      <c r="G19">
        <f>C19-D19-E19-F19</f>
      </c>
      <c r="H19" s="1">
        <f>IF(C19-F19-G19=0,"n/a",D19/(C19-F19))</f>
      </c>
    </row>
    <row r="20">
      <c r="B20" t="str" s="3">
        <v>Dọn nhà trước khi bật (mục 12)</v>
      </c>
      <c r="C20">
        <f>COUNTIF($B$2:$B$13,B20)</f>
      </c>
      <c r="D20">
        <f>COUNTIFS($B$2:$B$13,B20,$F$2:$F$13,"Đạt")</f>
      </c>
      <c r="E20">
        <f>COUNTIFS($B$2:$B$13,B20,$F$2:$F$13,"Chưa đạt")</f>
      </c>
      <c r="F20">
        <f>COUNTIFS($B$2:$B$13,B20,$F$2:$F$13,"Không áp dụng")</f>
      </c>
      <c r="G20">
        <f>C20-D20-E20-F20</f>
      </c>
      <c r="H20" s="1">
        <f>IF(C20-F20-G20=0,"n/a",D20/(C20-F20))</f>
      </c>
    </row>
    <row r="21">
      <c r="B21" t="str" s="3">
        <v>Tổng cộng</v>
      </c>
      <c r="C21">
        <f>SUM(C16:C20)</f>
      </c>
      <c r="D21">
        <f>SUM(D16:D20)</f>
      </c>
      <c r="E21">
        <f>SUM(E16:E20)</f>
      </c>
      <c r="F21">
        <f>SUM(F16:F20)</f>
      </c>
      <c r="G21">
        <f>SUM(G16:G20)</f>
      </c>
      <c r="H21" s="1">
        <f>IF(C21-F21=0,"n/a",D21/(C21-F21))</f>
      </c>
    </row>
    <row r="23">
      <c r="B23" t="str" s="3">
        <v>Điều kiện cứng đạt</v>
      </c>
      <c r="C23">
        <f>COUNTIFS($I$2:$I$13,"Có",$F$2:$F$13,"Đạt")&amp;" / "&amp;COUNTIF($I$2:$I$13,"Có")</f>
      </c>
      <c r="D23" t="str" s="3">
        <v>Bốn mục là điều kiện cứng: sản phẩm không vi phạm, tồn kho đủ, ROI hoà vốn tính đúng theo biểu phí hiện hành, có lượng video khác biệt để hệ thống thăm dò. Thiếu mục nào trong bốn mục này thì bật camp chỉ là tiêu tiền để học lại điều đã biết.</v>
      </c>
    </row>
    <row r="24">
      <c r="B24" t="str" s="3">
        <v>Kết luận</v>
      </c>
      <c r="C24">
        <f>IF(G21=C21,"Chưa chấm",IF(COUNTIFS($I$2:$I$13,"Có",$F$2:$F$13,"Đạt")=COUNTIF($I$2:$I$13,"Có"),IF(E21=0,"Đủ điều kiện bật — chuyển 4 mục rà hằng tuần sang lịch kiểm tra","Đủ 4 điều kiện cứng; còn mục chưa đạt — xử lý hoặc ghi lý do chấp nhận vào cột Ghi chú"),"Chưa nên bật: còn điều kiện cứng chưa đạt"))</f>
      </c>
    </row>
  </sheetData>
  <dataValidations count="1">
    <dataValidation type="list" errorStyle="warning" allowBlank="1" showErrorMessage="1" errorTitle="Giá trị lạ" error="Giá trị này không nằm trong danh sách gợi ý." sqref="F2:F13">
      <formula1>"Đạt,Chưa đạt,Không áp dụng"</formula1>
    </dataValidation>
  </dataValidations>
  <ignoredErrors>
    <ignoredError numberStoredAsText="1" sqref="A1:I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HUONG_DAN</vt:lpstr>
      <vt:lpstr>CHECKLIST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2026-10-11T00:00:00Z</dcterms:created>
  <dcterms:modified xsi:type="dcterms:W3CDTF">2026-10-11T00:00:00Z</dcterms:modified>
  <dc:creator>Media Omni</dc:creator>
  <dc:title>Checklist 12 mục chuẩn bị listing trước khi bật GMV Max</dc:title>
</cp:coreProperties>
</file>